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10294AA0-E479-4F8E-A9CD-E27F08940A78}" xr6:coauthVersionLast="47" xr6:coauthVersionMax="47" xr10:uidLastSave="{00000000-0000-0000-0000-000000000000}"/>
  <bookViews>
    <workbookView xWindow="780" yWindow="375" windowWidth="19200" windowHeight="1054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<sst xmlns="http://schemas.openxmlformats.org/spreadsheetml/2006/main" count="194" uniqueCount="87">
  <si>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</si>
  <si>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</si>
  <si>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</si>
  <si>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</si>
  <si>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</si>
  <si>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</si>
  <si>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</si>
  <si>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</si>
  <si>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</si>
  <si>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</si>
  <si>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</si>
  <si>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</si>
  <si>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</si>
  <si>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</si>
  <si>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</si>
  <si>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</si>
  <si>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</si>
  <si>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</si>
  <si>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</si>
  <si>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</si>
  <si>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</si>
  <si>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</si>
  <si>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</si>
  <si>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</si>
  <si>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</si>
  <si>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</si>
  <si>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</si>
  <si>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</si>
  <si>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ルール</t>
  </si>
  <si>
    <t>通貨ペア</t>
  </si>
  <si>
    <t>日足</t>
  </si>
  <si>
    <t>終了日</t>
  </si>
  <si>
    <t>4Ｈ足</t>
  </si>
  <si>
    <t>１Ｈ足</t>
  </si>
  <si>
    <t>EUR/USD</t>
  </si>
  <si>
    <t>1st</t>
  </si>
  <si>
    <t>USD/JPY</t>
  </si>
  <si>
    <t>EB</t>
  </si>
  <si>
    <t>AUD/USD</t>
  </si>
  <si>
    <t>EUR/JPY</t>
  </si>
  <si>
    <t>2nd</t>
  </si>
  <si>
    <t>Fibo</t>
  </si>
  <si>
    <t>3ｒｄ</t>
  </si>
  <si>
    <t>１ｓｔ</t>
  </si>
  <si>
    <t>1st再</t>
  </si>
  <si>
    <t>GBP/USD</t>
  </si>
  <si>
    <t>Fibo(Chapa)</t>
  </si>
  <si>
    <t>Fibo(H&amp;S)</t>
  </si>
  <si>
    <t>Fibo(Wedge)</t>
  </si>
  <si>
    <t>Fibo(TRB)</t>
  </si>
  <si>
    <t>3rd</t>
  </si>
  <si>
    <t>15S足</t>
  </si>
  <si>
    <t>１ｓｔ再</t>
  </si>
  <si>
    <t>4th</t>
  </si>
  <si>
    <t>PB</t>
  </si>
  <si>
    <t>GBP・JPY</t>
  </si>
  <si>
    <t>3rd</t>
    <phoneticPr fontId="1"/>
  </si>
  <si>
    <t>4th</t>
    <phoneticPr fontId="1"/>
  </si>
  <si>
    <t>FS</t>
    <phoneticPr fontId="1"/>
  </si>
  <si>
    <t>1st</t>
    <phoneticPr fontId="1"/>
  </si>
  <si>
    <t>2nd</t>
    <phoneticPr fontId="1"/>
  </si>
  <si>
    <t>１、</t>
    <phoneticPr fontId="1"/>
  </si>
  <si>
    <t>EB　で　見てます。</t>
    <rPh sb="5" eb="6">
      <t>ミ</t>
    </rPh>
    <phoneticPr fontId="1"/>
  </si>
  <si>
    <t>２、</t>
    <phoneticPr fontId="1"/>
  </si>
  <si>
    <t>しょっと　これは　違うかもしれませんが</t>
    <rPh sb="9" eb="10">
      <t>チガ</t>
    </rPh>
    <phoneticPr fontId="1"/>
  </si>
  <si>
    <t>気になったので　検証　します。</t>
    <rPh sb="0" eb="1">
      <t>キ</t>
    </rPh>
    <rPh sb="8" eb="10">
      <t>ケンショウ</t>
    </rPh>
    <phoneticPr fontId="1"/>
  </si>
  <si>
    <t>青　Fibo　PB＆EB　で　見てます。</t>
    <rPh sb="0" eb="1">
      <t>アオ</t>
    </rPh>
    <rPh sb="15" eb="16">
      <t>ミ</t>
    </rPh>
    <phoneticPr fontId="1"/>
  </si>
  <si>
    <t>４、</t>
    <phoneticPr fontId="1"/>
  </si>
  <si>
    <t>ピンク　Fibp　部分</t>
    <rPh sb="9" eb="11">
      <t>ブブン</t>
    </rPh>
    <phoneticPr fontId="1"/>
  </si>
  <si>
    <t>５、</t>
    <phoneticPr fontId="1"/>
  </si>
  <si>
    <t>これも　なんとも　言えませんが。</t>
    <rPh sb="9" eb="10">
      <t>イ</t>
    </rPh>
    <phoneticPr fontId="1"/>
  </si>
  <si>
    <t>青枠　PB　で　見ました。</t>
    <rPh sb="0" eb="2">
      <t>アオワク</t>
    </rPh>
    <rPh sb="8" eb="9">
      <t>ミ</t>
    </rPh>
    <phoneticPr fontId="1"/>
  </si>
  <si>
    <t>６、</t>
    <phoneticPr fontId="1"/>
  </si>
  <si>
    <t>青枠　PB　で　見ました。</t>
    <rPh sb="0" eb="1">
      <t>アオ</t>
    </rPh>
    <rPh sb="1" eb="2">
      <t>ワク</t>
    </rPh>
    <rPh sb="8" eb="9">
      <t>ミ</t>
    </rPh>
    <phoneticPr fontId="1"/>
  </si>
  <si>
    <t>７、</t>
    <phoneticPr fontId="1"/>
  </si>
  <si>
    <t>➡　のところ　PB　で　見てます。</t>
    <rPh sb="12" eb="13">
      <t>ミ</t>
    </rPh>
    <phoneticPr fontId="1"/>
  </si>
  <si>
    <t>レンジとして　は　まだ　続いてると思うのですが</t>
    <rPh sb="12" eb="13">
      <t>ゾク</t>
    </rPh>
    <rPh sb="17" eb="18">
      <t>オモ</t>
    </rPh>
    <phoneticPr fontId="1"/>
  </si>
  <si>
    <t>上の　レンジの　だいたい　２倍くらいが</t>
    <rPh sb="0" eb="1">
      <t>ウエ</t>
    </rPh>
    <rPh sb="14" eb="15">
      <t>バイ</t>
    </rPh>
    <phoneticPr fontId="1"/>
  </si>
  <si>
    <t>下の　レンジ　かと　考えました。</t>
    <rPh sb="0" eb="1">
      <t>シタ</t>
    </rPh>
    <rPh sb="10" eb="11">
      <t>カンガ</t>
    </rPh>
    <phoneticPr fontId="1"/>
  </si>
  <si>
    <t>８、EB　で　見てます。</t>
    <rPh sb="7" eb="8">
      <t>ミ</t>
    </rPh>
    <phoneticPr fontId="1"/>
  </si>
  <si>
    <t>９、EB　で　見てます。</t>
    <rPh sb="7" eb="8">
      <t>ミ</t>
    </rPh>
    <phoneticPr fontId="1"/>
  </si>
  <si>
    <t>ちょっと　見方　これで　良いものか。</t>
    <rPh sb="5" eb="7">
      <t>ミカタ</t>
    </rPh>
    <rPh sb="12" eb="13">
      <t>ヨ</t>
    </rPh>
    <phoneticPr fontId="1"/>
  </si>
  <si>
    <t>１０、</t>
    <phoneticPr fontId="1"/>
  </si>
  <si>
    <t>青枠　EB　で　見てます、</t>
    <rPh sb="0" eb="1">
      <t>アオ</t>
    </rPh>
    <rPh sb="1" eb="2">
      <t>ワク</t>
    </rPh>
    <rPh sb="8" eb="9">
      <t>ミ</t>
    </rPh>
    <phoneticPr fontId="1"/>
  </si>
  <si>
    <t>なかなか　難しかったですが、レンジが　重なってるものと　いうことで　やってみましたが　これで　良いものでしょうか。各　レンジが　似寄りのもの　という　感じに　なってます。</t>
    <rPh sb="5" eb="6">
      <t>ムズカ</t>
    </rPh>
    <rPh sb="19" eb="20">
      <t>カサ</t>
    </rPh>
    <rPh sb="47" eb="48">
      <t>ヨ</t>
    </rPh>
    <rPh sb="57" eb="58">
      <t>カク</t>
    </rPh>
    <rPh sb="64" eb="66">
      <t>ニヨ</t>
    </rPh>
    <rPh sb="75" eb="76">
      <t>カン</t>
    </rPh>
    <phoneticPr fontId="1"/>
  </si>
  <si>
    <t>考え中　です。</t>
    <rPh sb="0" eb="1">
      <t>カンガ</t>
    </rPh>
    <rPh sb="2" eb="3">
      <t>チュウ</t>
    </rPh>
    <phoneticPr fontId="1"/>
  </si>
  <si>
    <t>FS　初回の　EUR　USD　を　最初から　やり直してみた　感じですが、思ったより　見るところが　あった　感想です。</t>
    <rPh sb="3" eb="5">
      <t>ショカイ</t>
    </rPh>
    <rPh sb="17" eb="19">
      <t>サイショ</t>
    </rPh>
    <rPh sb="24" eb="25">
      <t>ナオ</t>
    </rPh>
    <rPh sb="30" eb="31">
      <t>カン</t>
    </rPh>
    <rPh sb="36" eb="37">
      <t>オモ</t>
    </rPh>
    <rPh sb="42" eb="43">
      <t>ミ</t>
    </rPh>
    <rPh sb="53" eb="55">
      <t>カンソウ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</si>
</sst>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4" fontId="7" fillId="0" borderId="0" xfId="0" applyNumberFormat="1" applyFont="1" applyAlignment="1">
      <alignment horizontal="center" vertical="center"/>
    </xf>
    <xf numFmtId="14" fontId="7" fillId="2" borderId="16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0</xdr:row>
      <xdr:rowOff>0</xdr:rowOff>
    </xdr:from>
    <xdr:to>
      <xdr:col>9</xdr:col>
      <xdr:colOff>510540</xdr:colOff>
      <xdr:row>5</xdr:row>
      <xdr:rowOff>22860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0</xdr:row>
      <xdr:rowOff>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0</xdr:row>
      <xdr:rowOff>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0</xdr:row>
      <xdr:rowOff>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0</xdr:row>
      <xdr:rowOff>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0</xdr:row>
      <xdr:rowOff>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0</xdr:row>
      <xdr:rowOff>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0</xdr:row>
      <xdr:rowOff>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0</xdr:row>
      <xdr:rowOff>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0</xdr:row>
      <xdr:rowOff>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0</xdr:row>
      <xdr:rowOff>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41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92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84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132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147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125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173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173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216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221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224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226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18</xdr:col>
      <xdr:colOff>197958</xdr:colOff>
      <xdr:row>25</xdr:row>
      <xdr:rowOff>50525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3F5C288F-E12E-4DA1-9370-DFD8E1F6B4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1151708" cy="43367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154780</xdr:rowOff>
    </xdr:from>
    <xdr:to>
      <xdr:col>18</xdr:col>
      <xdr:colOff>200911</xdr:colOff>
      <xdr:row>51</xdr:row>
      <xdr:rowOff>27861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0A2D6B7C-4790-4893-9907-5F9AFC2E00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798218"/>
          <a:ext cx="11154661" cy="43379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18</xdr:col>
      <xdr:colOff>197958</xdr:colOff>
      <xdr:row>77</xdr:row>
      <xdr:rowOff>50525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B26CC9E6-ABDA-434E-BFF1-8A2448B516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465469"/>
          <a:ext cx="11151708" cy="43367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18</xdr:col>
      <xdr:colOff>197958</xdr:colOff>
      <xdr:row>103</xdr:row>
      <xdr:rowOff>50525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815ECC71-43B1-4320-AD0E-69B7A4F09C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4108906"/>
          <a:ext cx="11151708" cy="43367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105</xdr:row>
      <xdr:rowOff>0</xdr:rowOff>
    </xdr:from>
    <xdr:to>
      <xdr:col>18</xdr:col>
      <xdr:colOff>197958</xdr:colOff>
      <xdr:row>129</xdr:row>
      <xdr:rowOff>50525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531BB702-6AE8-4AB9-8FD1-5776B96207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752344"/>
          <a:ext cx="11151708" cy="43367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131</xdr:row>
      <xdr:rowOff>0</xdr:rowOff>
    </xdr:from>
    <xdr:to>
      <xdr:col>18</xdr:col>
      <xdr:colOff>197958</xdr:colOff>
      <xdr:row>155</xdr:row>
      <xdr:rowOff>50525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642C9214-9227-4E10-B829-66517A92C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3395781"/>
          <a:ext cx="11151708" cy="43367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157</xdr:row>
      <xdr:rowOff>0</xdr:rowOff>
    </xdr:from>
    <xdr:to>
      <xdr:col>18</xdr:col>
      <xdr:colOff>197958</xdr:colOff>
      <xdr:row>181</xdr:row>
      <xdr:rowOff>50525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164ADB36-518F-4826-BA66-3935B2DA67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8039219"/>
          <a:ext cx="11151708" cy="43367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183</xdr:row>
      <xdr:rowOff>0</xdr:rowOff>
    </xdr:from>
    <xdr:to>
      <xdr:col>18</xdr:col>
      <xdr:colOff>197958</xdr:colOff>
      <xdr:row>207</xdr:row>
      <xdr:rowOff>50525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F76361D2-70BD-46B6-A839-A8914ABEE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2682656"/>
          <a:ext cx="11151708" cy="43367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209</xdr:row>
      <xdr:rowOff>0</xdr:rowOff>
    </xdr:from>
    <xdr:to>
      <xdr:col>18</xdr:col>
      <xdr:colOff>197958</xdr:colOff>
      <xdr:row>233</xdr:row>
      <xdr:rowOff>50525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3BCF22AE-5F19-4F32-8508-70B3FA0160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37326094"/>
          <a:ext cx="11151708" cy="433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12" activePane="bottomRight" state="frozen"/>
      <selection pane="topRight" activeCell="B1" sqref="B1"/>
      <selection pane="bottomLeft" activeCell="A9" sqref="A9"/>
      <selection pane="bottomRight" activeCell="F19" sqref="F1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15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/>
    </row>
    <row r="5" spans="1:18" ht="19.5" thickBot="1" x14ac:dyDescent="0.45">
      <c r="A5" s="1" t="s">
        <v>13</v>
      </c>
      <c r="C5" s="29"/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18</v>
      </c>
      <c r="E6" s="25"/>
      <c r="F6" s="26"/>
      <c r="G6" s="86" t="s">
        <v>3</v>
      </c>
      <c r="H6" s="87"/>
      <c r="I6" s="93"/>
      <c r="J6" s="86" t="s">
        <v>16</v>
      </c>
      <c r="K6" s="87"/>
      <c r="L6" s="93"/>
      <c r="M6" s="86" t="s">
        <v>17</v>
      </c>
      <c r="N6" s="87"/>
      <c r="O6" s="93"/>
    </row>
    <row r="7" spans="1:18" ht="19.5" thickBot="1" x14ac:dyDescent="0.45">
      <c r="A7" s="27"/>
      <c r="B7" s="27" t="s">
        <v>2</v>
      </c>
      <c r="C7" s="64" t="s">
        <v>22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16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40504</v>
      </c>
      <c r="C9" s="50">
        <v>2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40602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">
      <c r="A11" s="9">
        <v>3</v>
      </c>
      <c r="B11" s="5">
        <v>40633</v>
      </c>
      <c r="C11" s="47">
        <v>1</v>
      </c>
      <c r="D11" s="57">
        <v>1.27</v>
      </c>
      <c r="E11" s="58">
        <v>1.5</v>
      </c>
      <c r="F11" s="59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/>
      <c r="Q11" s="40"/>
      <c r="R11" s="40"/>
    </row>
    <row r="12" spans="1:18" x14ac:dyDescent="0.4">
      <c r="A12" s="9">
        <v>4</v>
      </c>
      <c r="B12" s="5">
        <v>40905</v>
      </c>
      <c r="C12" s="47">
        <v>2</v>
      </c>
      <c r="D12" s="57">
        <v>1.27</v>
      </c>
      <c r="E12" s="58">
        <v>1.5</v>
      </c>
      <c r="F12" s="59">
        <v>2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126247.69600000001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7146.0960000000005</v>
      </c>
      <c r="P12" s="40"/>
      <c r="Q12" s="40"/>
      <c r="R12" s="40"/>
    </row>
    <row r="13" spans="1:18" x14ac:dyDescent="0.4">
      <c r="A13" s="9">
        <v>5</v>
      </c>
      <c r="B13" s="5">
        <v>41158</v>
      </c>
      <c r="C13" s="47">
        <v>1</v>
      </c>
      <c r="D13" s="57">
        <v>1.27</v>
      </c>
      <c r="E13" s="58">
        <v>1.5</v>
      </c>
      <c r="F13" s="59">
        <v>2</v>
      </c>
      <c r="G13" s="22">
        <f t="shared" si="2"/>
        <v>120557.97795511982</v>
      </c>
      <c r="H13" s="22">
        <f t="shared" si="3"/>
        <v>124618.19376531249</v>
      </c>
      <c r="I13" s="22">
        <f t="shared" si="4"/>
        <v>133822.55776000003</v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3787.4308800000003</v>
      </c>
      <c r="M13" s="44">
        <f t="shared" ref="M13:M58" si="14">IF(D13="","",J13*D13)</f>
        <v>4424.6787015606051</v>
      </c>
      <c r="N13" s="45">
        <f t="shared" ref="N13:N58" si="15">IF(E13="","",K13*E13)</f>
        <v>5366.3337028124997</v>
      </c>
      <c r="O13" s="46">
        <f t="shared" ref="O13:O58" si="16">IF(F13="","",L13*F13)</f>
        <v>7574.8617600000007</v>
      </c>
      <c r="P13" s="40"/>
      <c r="Q13" s="40"/>
      <c r="R13" s="40"/>
    </row>
    <row r="14" spans="1:18" x14ac:dyDescent="0.4">
      <c r="A14" s="9">
        <v>6</v>
      </c>
      <c r="B14" s="5">
        <v>41330</v>
      </c>
      <c r="C14" s="47">
        <v>2</v>
      </c>
      <c r="D14" s="57">
        <v>1.27</v>
      </c>
      <c r="E14" s="58">
        <v>1.5</v>
      </c>
      <c r="F14" s="59">
        <v>2</v>
      </c>
      <c r="G14" s="22">
        <f t="shared" si="2"/>
        <v>125151.23691520988</v>
      </c>
      <c r="H14" s="22">
        <f t="shared" si="3"/>
        <v>130226.01248475155</v>
      </c>
      <c r="I14" s="22">
        <f t="shared" si="4"/>
        <v>141851.91122560002</v>
      </c>
      <c r="J14" s="44">
        <f t="shared" si="11"/>
        <v>3616.7393386535941</v>
      </c>
      <c r="K14" s="45">
        <f t="shared" si="12"/>
        <v>3738.5458129593744</v>
      </c>
      <c r="L14" s="46">
        <f t="shared" si="13"/>
        <v>4014.6767328000005</v>
      </c>
      <c r="M14" s="44">
        <f t="shared" si="14"/>
        <v>4593.2589600900646</v>
      </c>
      <c r="N14" s="45">
        <f t="shared" si="15"/>
        <v>5607.8187194390612</v>
      </c>
      <c r="O14" s="46">
        <f t="shared" si="16"/>
        <v>8029.3534656000011</v>
      </c>
      <c r="P14" s="40"/>
      <c r="Q14" s="40"/>
      <c r="R14" s="40"/>
    </row>
    <row r="15" spans="1:18" x14ac:dyDescent="0.4">
      <c r="A15" s="9">
        <v>7</v>
      </c>
      <c r="B15" s="5">
        <v>41342</v>
      </c>
      <c r="C15" s="47">
        <v>1</v>
      </c>
      <c r="D15" s="57">
        <v>1.27</v>
      </c>
      <c r="E15" s="58">
        <v>1.5</v>
      </c>
      <c r="F15" s="59">
        <v>2</v>
      </c>
      <c r="G15" s="22">
        <f t="shared" si="2"/>
        <v>129919.49904167937</v>
      </c>
      <c r="H15" s="22">
        <f t="shared" si="3"/>
        <v>136086.18304656536</v>
      </c>
      <c r="I15" s="22">
        <f t="shared" si="4"/>
        <v>150363.02589913603</v>
      </c>
      <c r="J15" s="44">
        <f t="shared" si="11"/>
        <v>3754.5371074562963</v>
      </c>
      <c r="K15" s="45">
        <f t="shared" si="12"/>
        <v>3906.7803745425463</v>
      </c>
      <c r="L15" s="46">
        <f t="shared" si="13"/>
        <v>4255.5573367680008</v>
      </c>
      <c r="M15" s="44">
        <f t="shared" si="14"/>
        <v>4768.2621264694963</v>
      </c>
      <c r="N15" s="45">
        <f t="shared" si="15"/>
        <v>5860.1705618138194</v>
      </c>
      <c r="O15" s="46">
        <f t="shared" si="16"/>
        <v>8511.1146735360016</v>
      </c>
      <c r="P15" s="40"/>
      <c r="Q15" s="40"/>
      <c r="R15" s="40"/>
    </row>
    <row r="16" spans="1:18" x14ac:dyDescent="0.4">
      <c r="A16" s="9">
        <v>8</v>
      </c>
      <c r="B16" s="5">
        <v>41450</v>
      </c>
      <c r="C16" s="47">
        <v>2</v>
      </c>
      <c r="D16" s="57">
        <v>1.27</v>
      </c>
      <c r="E16" s="58">
        <v>1.5</v>
      </c>
      <c r="F16" s="59">
        <v>2</v>
      </c>
      <c r="G16" s="22">
        <f t="shared" si="2"/>
        <v>134869.43195516735</v>
      </c>
      <c r="H16" s="22">
        <f t="shared" si="3"/>
        <v>142210.06128366079</v>
      </c>
      <c r="I16" s="22">
        <f t="shared" si="4"/>
        <v>159384.80745308418</v>
      </c>
      <c r="J16" s="44">
        <f t="shared" si="11"/>
        <v>3897.5849712503809</v>
      </c>
      <c r="K16" s="45">
        <f t="shared" si="12"/>
        <v>4082.5854913969606</v>
      </c>
      <c r="L16" s="46">
        <f t="shared" si="13"/>
        <v>4510.8907769740808</v>
      </c>
      <c r="M16" s="44">
        <f t="shared" si="14"/>
        <v>4949.9329134879836</v>
      </c>
      <c r="N16" s="45">
        <f t="shared" si="15"/>
        <v>6123.8782370954414</v>
      </c>
      <c r="O16" s="46">
        <f t="shared" si="16"/>
        <v>9021.7815539481617</v>
      </c>
      <c r="P16" s="40"/>
      <c r="Q16" s="40"/>
      <c r="R16" s="40"/>
    </row>
    <row r="17" spans="1:18" x14ac:dyDescent="0.4">
      <c r="A17" s="9">
        <v>9</v>
      </c>
      <c r="B17" s="5">
        <v>41458</v>
      </c>
      <c r="C17" s="47">
        <v>2</v>
      </c>
      <c r="D17" s="57">
        <v>1.27</v>
      </c>
      <c r="E17" s="58">
        <v>1.5</v>
      </c>
      <c r="F17" s="59">
        <v>2</v>
      </c>
      <c r="G17" s="22">
        <f t="shared" si="2"/>
        <v>140007.95731265924</v>
      </c>
      <c r="H17" s="22">
        <f t="shared" si="3"/>
        <v>148609.51404142551</v>
      </c>
      <c r="I17" s="22">
        <f t="shared" si="4"/>
        <v>168947.89590026924</v>
      </c>
      <c r="J17" s="44">
        <f t="shared" si="11"/>
        <v>4046.0829586550203</v>
      </c>
      <c r="K17" s="45">
        <f t="shared" si="12"/>
        <v>4266.3018385098239</v>
      </c>
      <c r="L17" s="46">
        <f t="shared" si="13"/>
        <v>4781.5442235925257</v>
      </c>
      <c r="M17" s="44">
        <f t="shared" si="14"/>
        <v>5138.5253574918761</v>
      </c>
      <c r="N17" s="45">
        <f t="shared" si="15"/>
        <v>6399.4527577647359</v>
      </c>
      <c r="O17" s="46">
        <f t="shared" si="16"/>
        <v>9563.0884471850513</v>
      </c>
      <c r="P17" s="40"/>
      <c r="Q17" s="40"/>
      <c r="R17" s="40"/>
    </row>
    <row r="18" spans="1:18" x14ac:dyDescent="0.4">
      <c r="A18" s="9">
        <v>10</v>
      </c>
      <c r="B18" s="5">
        <v>41481</v>
      </c>
      <c r="C18" s="47">
        <v>1</v>
      </c>
      <c r="D18" s="57">
        <v>1.27</v>
      </c>
      <c r="E18" s="58">
        <v>1.5</v>
      </c>
      <c r="F18" s="59">
        <v>2</v>
      </c>
      <c r="G18" s="22">
        <f t="shared" si="2"/>
        <v>145342.26048627155</v>
      </c>
      <c r="H18" s="22">
        <f t="shared" si="3"/>
        <v>155296.94217328966</v>
      </c>
      <c r="I18" s="22">
        <f t="shared" si="4"/>
        <v>179084.7696542854</v>
      </c>
      <c r="J18" s="44">
        <f t="shared" si="11"/>
        <v>4200.2387193797767</v>
      </c>
      <c r="K18" s="45">
        <f t="shared" si="12"/>
        <v>4458.2854212427656</v>
      </c>
      <c r="L18" s="46">
        <f t="shared" si="13"/>
        <v>5068.4368770080773</v>
      </c>
      <c r="M18" s="44">
        <f t="shared" si="14"/>
        <v>5334.3031736123166</v>
      </c>
      <c r="N18" s="45">
        <f t="shared" si="15"/>
        <v>6687.4281318641479</v>
      </c>
      <c r="O18" s="46">
        <f t="shared" si="16"/>
        <v>10136.873754016155</v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4360.2678145881464</v>
      </c>
      <c r="K19" s="45">
        <f t="shared" si="12"/>
        <v>4658.9082651986892</v>
      </c>
      <c r="L19" s="46">
        <f t="shared" si="13"/>
        <v>5372.5430896285616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10</v>
      </c>
      <c r="E59" s="7">
        <f>COUNTIF(E9:E58,1.5)</f>
        <v>10</v>
      </c>
      <c r="F59" s="8">
        <f>COUNTIF(F9:F58,2)</f>
        <v>10</v>
      </c>
      <c r="G59" s="70">
        <f>M59+G8</f>
        <v>145342.26048627155</v>
      </c>
      <c r="H59" s="71">
        <f>N59+H8</f>
        <v>155296.94217328972</v>
      </c>
      <c r="I59" s="72">
        <f>O59+I8</f>
        <v>179084.76965428537</v>
      </c>
      <c r="J59" s="67" t="s">
        <v>24</v>
      </c>
      <c r="K59" s="68">
        <f>B58-B9</f>
        <v>-40504</v>
      </c>
      <c r="L59" s="69" t="s">
        <v>25</v>
      </c>
      <c r="M59" s="81">
        <f>SUM(M9:M58)</f>
        <v>45342.260486271553</v>
      </c>
      <c r="N59" s="82">
        <f>SUM(N9:N58)</f>
        <v>55296.942173289717</v>
      </c>
      <c r="O59" s="83">
        <f>SUM(O9:O58)</f>
        <v>79084.769654285366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6" t="s">
        <v>23</v>
      </c>
      <c r="H60" s="87"/>
      <c r="I60" s="93"/>
      <c r="J60" s="86" t="s">
        <v>26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27</v>
      </c>
      <c r="C61" s="89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1.4534226048627155</v>
      </c>
      <c r="H61" s="77">
        <f t="shared" ref="H61" si="21">H59/H8</f>
        <v>1.5529694217328971</v>
      </c>
      <c r="I61" s="78">
        <f>I59/I8</f>
        <v>1.7908476965428537</v>
      </c>
      <c r="J61" s="65">
        <f>(G61-100%)*30/K59</f>
        <v>-3.3583542726351633E-4</v>
      </c>
      <c r="K61" s="65">
        <f>(H61-100%)*30/K59</f>
        <v>-4.0956652804628957E-4</v>
      </c>
      <c r="L61" s="66">
        <f>(I61-100%)*30/K59</f>
        <v>-5.8575525617928133E-4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9">
        <f t="shared" ref="D62:E62" si="22">D59/(D59+D60+D61)</f>
        <v>1</v>
      </c>
      <c r="E62" s="74">
        <f t="shared" si="22"/>
        <v>1</v>
      </c>
      <c r="F62" s="75">
        <f>F59/(F59+F60+F61)</f>
        <v>1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3:T212"/>
  <sheetViews>
    <sheetView zoomScale="80" zoomScaleNormal="80" workbookViewId="0">
      <selection activeCell="T213" sqref="T213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3" spans="20:20" x14ac:dyDescent="0.4">
      <c r="T3" s="52" t="s">
        <v>61</v>
      </c>
    </row>
    <row r="4" spans="20:20" x14ac:dyDescent="0.4">
      <c r="T4" s="52" t="s">
        <v>62</v>
      </c>
    </row>
    <row r="29" spans="20:20" x14ac:dyDescent="0.4">
      <c r="T29" s="52" t="s">
        <v>63</v>
      </c>
    </row>
    <row r="30" spans="20:20" x14ac:dyDescent="0.4">
      <c r="T30" s="52" t="s">
        <v>64</v>
      </c>
    </row>
    <row r="31" spans="20:20" x14ac:dyDescent="0.4">
      <c r="T31" s="52" t="s">
        <v>65</v>
      </c>
    </row>
    <row r="32" spans="20:20" x14ac:dyDescent="0.4">
      <c r="T32" s="52" t="s">
        <v>66</v>
      </c>
    </row>
    <row r="81" spans="20:20" x14ac:dyDescent="0.4">
      <c r="T81" s="52" t="s">
        <v>67</v>
      </c>
    </row>
    <row r="82" spans="20:20" x14ac:dyDescent="0.4">
      <c r="T82" s="52" t="s">
        <v>68</v>
      </c>
    </row>
    <row r="83" spans="20:20" x14ac:dyDescent="0.4">
      <c r="T83" s="52" t="s">
        <v>62</v>
      </c>
    </row>
    <row r="107" spans="20:20" x14ac:dyDescent="0.4">
      <c r="T107" s="52" t="s">
        <v>69</v>
      </c>
    </row>
    <row r="108" spans="20:20" x14ac:dyDescent="0.4">
      <c r="T108" s="52" t="s">
        <v>70</v>
      </c>
    </row>
    <row r="109" spans="20:20" x14ac:dyDescent="0.4">
      <c r="T109" s="52" t="s">
        <v>71</v>
      </c>
    </row>
    <row r="135" spans="20:20" x14ac:dyDescent="0.4">
      <c r="T135" s="52" t="s">
        <v>72</v>
      </c>
    </row>
    <row r="136" spans="20:20" x14ac:dyDescent="0.4">
      <c r="T136" s="52" t="s">
        <v>73</v>
      </c>
    </row>
    <row r="159" spans="20:20" x14ac:dyDescent="0.4">
      <c r="T159" s="52" t="s">
        <v>74</v>
      </c>
    </row>
    <row r="160" spans="20:20" x14ac:dyDescent="0.4">
      <c r="T160" s="52" t="s">
        <v>75</v>
      </c>
    </row>
    <row r="161" spans="20:20" x14ac:dyDescent="0.4">
      <c r="T161" s="52" t="s">
        <v>76</v>
      </c>
    </row>
    <row r="162" spans="20:20" x14ac:dyDescent="0.4">
      <c r="T162" s="52" t="s">
        <v>77</v>
      </c>
    </row>
    <row r="163" spans="20:20" x14ac:dyDescent="0.4">
      <c r="T163" s="52" t="s">
        <v>78</v>
      </c>
    </row>
    <row r="185" spans="20:20" x14ac:dyDescent="0.4">
      <c r="T185" s="52" t="s">
        <v>79</v>
      </c>
    </row>
    <row r="186" spans="20:20" x14ac:dyDescent="0.4">
      <c r="T186" s="52" t="s">
        <v>80</v>
      </c>
    </row>
    <row r="188" spans="20:20" x14ac:dyDescent="0.4">
      <c r="T188" s="52" t="s">
        <v>81</v>
      </c>
    </row>
    <row r="211" spans="20:20" x14ac:dyDescent="0.4">
      <c r="T211" s="52" t="s">
        <v>82</v>
      </c>
    </row>
    <row r="212" spans="20:20" x14ac:dyDescent="0.4">
      <c r="T212" s="52" t="s">
        <v>83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19</v>
      </c>
    </row>
    <row r="2" spans="1:10" x14ac:dyDescent="0.4">
      <c r="A2" s="96" t="s">
        <v>84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20</v>
      </c>
    </row>
    <row r="12" spans="1:10" x14ac:dyDescent="0.4">
      <c r="A12" s="98" t="s">
        <v>86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52" t="s">
        <v>21</v>
      </c>
    </row>
    <row r="22" spans="1:10" x14ac:dyDescent="0.4">
      <c r="A22" s="98" t="s">
        <v>85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2"/>
  <sheetViews>
    <sheetView topLeftCell="A35" zoomScale="80" zoomScaleNormal="80" workbookViewId="0">
      <selection activeCell="H50" sqref="H50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28</v>
      </c>
      <c r="B3" s="35" t="s">
        <v>29</v>
      </c>
      <c r="C3" s="35" t="s">
        <v>30</v>
      </c>
      <c r="D3" s="36" t="s">
        <v>31</v>
      </c>
      <c r="E3" s="35" t="s">
        <v>32</v>
      </c>
      <c r="F3" s="36" t="s">
        <v>31</v>
      </c>
      <c r="G3" s="35" t="s">
        <v>33</v>
      </c>
      <c r="H3" s="36" t="s">
        <v>31</v>
      </c>
    </row>
    <row r="4" spans="1:8" x14ac:dyDescent="0.4">
      <c r="A4" s="37" t="s">
        <v>54</v>
      </c>
      <c r="B4" s="37" t="s">
        <v>34</v>
      </c>
      <c r="C4" s="37"/>
      <c r="D4" s="38"/>
      <c r="E4" s="37" t="s">
        <v>35</v>
      </c>
      <c r="F4" s="38">
        <v>44403</v>
      </c>
      <c r="G4" s="37"/>
      <c r="H4" s="38"/>
    </row>
    <row r="5" spans="1:8" x14ac:dyDescent="0.4">
      <c r="A5" s="37" t="s">
        <v>54</v>
      </c>
      <c r="B5" s="37" t="s">
        <v>36</v>
      </c>
      <c r="C5" s="37"/>
      <c r="D5" s="38"/>
      <c r="E5" s="37" t="s">
        <v>35</v>
      </c>
      <c r="F5" s="38">
        <v>44404</v>
      </c>
      <c r="G5" s="37"/>
      <c r="H5" s="39"/>
    </row>
    <row r="6" spans="1:8" x14ac:dyDescent="0.4">
      <c r="A6" s="37" t="s">
        <v>54</v>
      </c>
      <c r="B6" s="37" t="s">
        <v>55</v>
      </c>
      <c r="C6" s="37"/>
      <c r="D6" s="39"/>
      <c r="E6" s="37" t="s">
        <v>35</v>
      </c>
      <c r="F6" s="38">
        <v>44405</v>
      </c>
      <c r="G6" s="37"/>
      <c r="H6" s="39"/>
    </row>
    <row r="7" spans="1:8" x14ac:dyDescent="0.4">
      <c r="A7" s="37" t="s">
        <v>54</v>
      </c>
      <c r="B7" s="37"/>
      <c r="C7" s="37"/>
      <c r="D7" s="39"/>
      <c r="E7" s="37"/>
      <c r="F7" s="38"/>
      <c r="G7" s="37"/>
      <c r="H7" s="39"/>
    </row>
    <row r="8" spans="1:8" x14ac:dyDescent="0.4">
      <c r="A8" s="37" t="s">
        <v>54</v>
      </c>
      <c r="B8" s="37"/>
      <c r="C8" s="37"/>
      <c r="D8" s="39"/>
      <c r="E8" s="37"/>
      <c r="F8" s="38"/>
      <c r="G8" s="37"/>
      <c r="H8" s="39"/>
    </row>
    <row r="9" spans="1:8" x14ac:dyDescent="0.4">
      <c r="A9" s="37" t="s">
        <v>54</v>
      </c>
      <c r="B9" s="37"/>
      <c r="C9" s="37"/>
      <c r="D9" s="39"/>
      <c r="E9" s="37"/>
      <c r="F9" s="39"/>
      <c r="G9" s="37"/>
      <c r="H9" s="38"/>
    </row>
    <row r="10" spans="1:8" x14ac:dyDescent="0.4">
      <c r="A10" s="37" t="s">
        <v>54</v>
      </c>
      <c r="B10" s="37"/>
      <c r="C10" s="37"/>
      <c r="D10" s="39"/>
      <c r="E10" s="37"/>
      <c r="F10" s="39"/>
      <c r="G10" s="37"/>
      <c r="H10" s="38"/>
    </row>
    <row r="11" spans="1:8" x14ac:dyDescent="0.4">
      <c r="A11" s="37" t="s">
        <v>54</v>
      </c>
      <c r="B11" s="37"/>
      <c r="C11" s="37"/>
      <c r="D11" s="39"/>
      <c r="E11" s="37"/>
      <c r="F11" s="38"/>
      <c r="G11" s="37"/>
      <c r="H11" s="39"/>
    </row>
    <row r="12" spans="1:8" x14ac:dyDescent="0.4">
      <c r="A12" s="34"/>
      <c r="B12" s="32"/>
      <c r="C12" s="32"/>
      <c r="D12" s="33"/>
      <c r="E12" s="32"/>
      <c r="F12" s="84"/>
      <c r="G12" s="32"/>
      <c r="H12" s="33"/>
    </row>
    <row r="13" spans="1:8" x14ac:dyDescent="0.4">
      <c r="A13" s="35" t="s">
        <v>28</v>
      </c>
      <c r="B13" s="35" t="s">
        <v>29</v>
      </c>
      <c r="C13" s="35" t="s">
        <v>30</v>
      </c>
      <c r="D13" s="36" t="s">
        <v>31</v>
      </c>
      <c r="E13" s="35" t="s">
        <v>32</v>
      </c>
      <c r="F13" s="85" t="s">
        <v>31</v>
      </c>
      <c r="G13" s="35" t="s">
        <v>33</v>
      </c>
      <c r="H13" s="36" t="s">
        <v>31</v>
      </c>
    </row>
    <row r="14" spans="1:8" x14ac:dyDescent="0.4">
      <c r="A14" s="37" t="s">
        <v>37</v>
      </c>
      <c r="B14" s="37" t="s">
        <v>38</v>
      </c>
      <c r="C14" s="37" t="s">
        <v>35</v>
      </c>
      <c r="D14" s="38">
        <v>44408</v>
      </c>
      <c r="E14" s="37" t="s">
        <v>35</v>
      </c>
      <c r="F14" s="38">
        <v>44406</v>
      </c>
      <c r="G14" s="37" t="s">
        <v>35</v>
      </c>
      <c r="H14" s="38">
        <v>44409</v>
      </c>
    </row>
    <row r="15" spans="1:8" x14ac:dyDescent="0.4">
      <c r="A15" s="37" t="s">
        <v>37</v>
      </c>
      <c r="B15" s="37" t="s">
        <v>39</v>
      </c>
      <c r="C15" s="37"/>
      <c r="D15" s="38"/>
      <c r="E15" s="37" t="s">
        <v>35</v>
      </c>
      <c r="F15" s="38">
        <v>44407</v>
      </c>
      <c r="G15" s="37"/>
      <c r="H15" s="38"/>
    </row>
    <row r="16" spans="1:8" x14ac:dyDescent="0.4">
      <c r="A16" s="37" t="s">
        <v>37</v>
      </c>
      <c r="B16" s="37" t="s">
        <v>38</v>
      </c>
      <c r="C16" s="37"/>
      <c r="D16" s="39"/>
      <c r="E16" s="37" t="s">
        <v>40</v>
      </c>
      <c r="F16" s="38">
        <v>44408</v>
      </c>
      <c r="G16" s="37"/>
      <c r="H16" s="38"/>
    </row>
    <row r="17" spans="1:8" x14ac:dyDescent="0.4">
      <c r="A17" s="37" t="s">
        <v>37</v>
      </c>
      <c r="B17" s="37"/>
      <c r="C17" s="37"/>
      <c r="D17" s="39"/>
      <c r="E17" s="37"/>
      <c r="F17" s="39"/>
      <c r="G17" s="37"/>
      <c r="H17" s="39"/>
    </row>
    <row r="18" spans="1:8" x14ac:dyDescent="0.4">
      <c r="A18" s="37" t="s">
        <v>37</v>
      </c>
      <c r="B18" s="37"/>
      <c r="C18" s="37"/>
      <c r="D18" s="39"/>
      <c r="E18" s="37"/>
      <c r="F18" s="39"/>
      <c r="G18" s="37"/>
      <c r="H18" s="39"/>
    </row>
    <row r="19" spans="1:8" x14ac:dyDescent="0.4">
      <c r="A19" s="37" t="s">
        <v>37</v>
      </c>
      <c r="B19" s="37"/>
      <c r="C19" s="37"/>
      <c r="D19" s="39"/>
      <c r="E19" s="37"/>
      <c r="F19" s="39"/>
      <c r="G19" s="37"/>
      <c r="H19" s="39"/>
    </row>
    <row r="20" spans="1:8" x14ac:dyDescent="0.4">
      <c r="A20" s="37" t="s">
        <v>37</v>
      </c>
      <c r="B20" s="37"/>
      <c r="C20" s="37"/>
      <c r="D20" s="39"/>
      <c r="E20" s="37"/>
      <c r="F20" s="39"/>
      <c r="G20" s="37"/>
      <c r="H20" s="39"/>
    </row>
    <row r="21" spans="1:8" x14ac:dyDescent="0.4">
      <c r="A21" s="37" t="s">
        <v>37</v>
      </c>
      <c r="B21" s="37"/>
      <c r="C21" s="37"/>
      <c r="D21" s="39"/>
      <c r="E21" s="37"/>
      <c r="F21" s="39"/>
      <c r="G21" s="37"/>
      <c r="H21" s="39"/>
    </row>
    <row r="22" spans="1:8" x14ac:dyDescent="0.4">
      <c r="A22" s="34"/>
      <c r="B22" s="32"/>
      <c r="C22" s="32"/>
      <c r="D22" s="33"/>
      <c r="E22" s="32"/>
      <c r="F22" s="33"/>
      <c r="G22" s="32"/>
      <c r="H22" s="33"/>
    </row>
    <row r="23" spans="1:8" x14ac:dyDescent="0.4">
      <c r="A23" s="35" t="s">
        <v>28</v>
      </c>
      <c r="B23" s="35" t="s">
        <v>29</v>
      </c>
      <c r="C23" s="35" t="s">
        <v>30</v>
      </c>
      <c r="D23" s="36" t="s">
        <v>31</v>
      </c>
      <c r="E23" s="35" t="s">
        <v>32</v>
      </c>
      <c r="F23" s="36" t="s">
        <v>31</v>
      </c>
      <c r="G23" s="35" t="s">
        <v>33</v>
      </c>
      <c r="H23" s="36" t="s">
        <v>31</v>
      </c>
    </row>
    <row r="24" spans="1:8" x14ac:dyDescent="0.4">
      <c r="A24" s="37" t="s">
        <v>41</v>
      </c>
      <c r="B24" s="37" t="s">
        <v>34</v>
      </c>
      <c r="C24" s="37"/>
      <c r="D24" s="38"/>
      <c r="E24" s="37" t="s">
        <v>35</v>
      </c>
      <c r="F24" s="38">
        <v>44410</v>
      </c>
      <c r="G24" s="37" t="s">
        <v>43</v>
      </c>
      <c r="H24" s="38">
        <v>44414</v>
      </c>
    </row>
    <row r="25" spans="1:8" x14ac:dyDescent="0.4">
      <c r="A25" s="37" t="s">
        <v>41</v>
      </c>
      <c r="B25" s="37" t="s">
        <v>34</v>
      </c>
      <c r="C25" s="37"/>
      <c r="D25" s="38"/>
      <c r="E25" s="37" t="s">
        <v>44</v>
      </c>
      <c r="F25" s="38">
        <v>44411</v>
      </c>
      <c r="G25" s="37"/>
      <c r="H25" s="38"/>
    </row>
    <row r="26" spans="1:8" x14ac:dyDescent="0.4">
      <c r="A26" s="37" t="s">
        <v>41</v>
      </c>
      <c r="B26" s="37" t="s">
        <v>34</v>
      </c>
      <c r="C26" s="37"/>
      <c r="D26" s="38"/>
      <c r="E26" s="37" t="s">
        <v>40</v>
      </c>
      <c r="F26" s="38">
        <v>44412</v>
      </c>
      <c r="G26" s="37"/>
      <c r="H26" s="39"/>
    </row>
    <row r="27" spans="1:8" x14ac:dyDescent="0.4">
      <c r="A27" s="37" t="s">
        <v>41</v>
      </c>
      <c r="B27" s="37" t="s">
        <v>34</v>
      </c>
      <c r="C27" s="37"/>
      <c r="D27" s="39"/>
      <c r="E27" s="37" t="s">
        <v>42</v>
      </c>
      <c r="F27" s="38">
        <v>44415</v>
      </c>
      <c r="G27" s="37"/>
      <c r="H27" s="39"/>
    </row>
    <row r="28" spans="1:8" x14ac:dyDescent="0.4">
      <c r="A28" s="37" t="s">
        <v>41</v>
      </c>
      <c r="B28" s="37" t="s">
        <v>45</v>
      </c>
      <c r="C28" s="37"/>
      <c r="D28" s="39"/>
      <c r="E28" s="37" t="s">
        <v>35</v>
      </c>
      <c r="F28" s="38">
        <v>44417</v>
      </c>
      <c r="G28" s="37"/>
      <c r="H28" s="39"/>
    </row>
    <row r="29" spans="1:8" x14ac:dyDescent="0.4">
      <c r="A29" s="37" t="s">
        <v>41</v>
      </c>
      <c r="B29" s="37" t="s">
        <v>38</v>
      </c>
      <c r="C29" s="37"/>
      <c r="D29" s="39"/>
      <c r="E29" s="37"/>
      <c r="F29" s="38"/>
      <c r="G29" s="37" t="s">
        <v>35</v>
      </c>
      <c r="H29" s="38">
        <v>44418</v>
      </c>
    </row>
    <row r="30" spans="1:8" x14ac:dyDescent="0.4">
      <c r="A30" s="37" t="s">
        <v>41</v>
      </c>
      <c r="B30" s="37" t="s">
        <v>34</v>
      </c>
      <c r="C30" s="37"/>
      <c r="D30" s="39"/>
      <c r="E30" s="37"/>
      <c r="F30" s="38"/>
      <c r="G30" s="37" t="s">
        <v>40</v>
      </c>
      <c r="H30" s="38">
        <v>44418</v>
      </c>
    </row>
    <row r="31" spans="1:8" x14ac:dyDescent="0.4">
      <c r="A31" s="37" t="s">
        <v>46</v>
      </c>
      <c r="B31" s="37" t="s">
        <v>39</v>
      </c>
      <c r="C31" s="37"/>
      <c r="D31" s="39"/>
      <c r="E31" s="37" t="s">
        <v>35</v>
      </c>
      <c r="F31" s="38">
        <v>44420</v>
      </c>
      <c r="G31" s="37"/>
      <c r="H31" s="39"/>
    </row>
    <row r="32" spans="1:8" x14ac:dyDescent="0.4">
      <c r="A32" s="37" t="s">
        <v>47</v>
      </c>
      <c r="B32" s="37" t="s">
        <v>36</v>
      </c>
      <c r="C32" s="37"/>
      <c r="D32" s="39"/>
      <c r="E32" s="37" t="s">
        <v>35</v>
      </c>
      <c r="F32" s="38">
        <v>44421</v>
      </c>
      <c r="G32" s="37"/>
      <c r="H32" s="39"/>
    </row>
    <row r="33" spans="1:8" x14ac:dyDescent="0.4">
      <c r="A33" s="37" t="s">
        <v>47</v>
      </c>
      <c r="B33" s="37" t="s">
        <v>38</v>
      </c>
      <c r="C33" s="37"/>
      <c r="D33" s="39"/>
      <c r="E33" s="37" t="s">
        <v>35</v>
      </c>
      <c r="F33" s="38">
        <v>44422</v>
      </c>
      <c r="G33" s="37"/>
      <c r="H33" s="39"/>
    </row>
    <row r="34" spans="1:8" x14ac:dyDescent="0.4">
      <c r="A34" s="37" t="s">
        <v>48</v>
      </c>
      <c r="B34" s="37" t="s">
        <v>34</v>
      </c>
      <c r="C34" s="37"/>
      <c r="D34" s="38"/>
      <c r="E34" s="37" t="s">
        <v>35</v>
      </c>
      <c r="F34" s="38">
        <v>44424</v>
      </c>
      <c r="G34" s="37"/>
      <c r="H34" s="38"/>
    </row>
    <row r="35" spans="1:8" x14ac:dyDescent="0.4">
      <c r="A35" s="37" t="s">
        <v>49</v>
      </c>
      <c r="B35" s="37" t="s">
        <v>34</v>
      </c>
      <c r="C35" s="37"/>
      <c r="D35" s="38"/>
      <c r="E35" s="37"/>
      <c r="F35" s="38"/>
      <c r="G35" s="37" t="s">
        <v>35</v>
      </c>
      <c r="H35" s="38">
        <v>44425</v>
      </c>
    </row>
    <row r="36" spans="1:8" x14ac:dyDescent="0.4">
      <c r="A36" s="37" t="s">
        <v>49</v>
      </c>
      <c r="B36" s="37" t="s">
        <v>34</v>
      </c>
      <c r="C36" s="37"/>
      <c r="D36" s="38"/>
      <c r="E36" s="37"/>
      <c r="F36" s="38"/>
      <c r="G36" s="37" t="s">
        <v>40</v>
      </c>
      <c r="H36" s="38">
        <v>44429</v>
      </c>
    </row>
    <row r="37" spans="1:8" x14ac:dyDescent="0.4">
      <c r="A37" s="37" t="s">
        <v>49</v>
      </c>
      <c r="B37" s="37" t="s">
        <v>34</v>
      </c>
      <c r="C37" s="37"/>
      <c r="D37" s="38"/>
      <c r="E37" s="37"/>
      <c r="F37" s="38"/>
      <c r="G37" s="37" t="s">
        <v>50</v>
      </c>
      <c r="H37" s="38">
        <v>44430</v>
      </c>
    </row>
    <row r="38" spans="1:8" x14ac:dyDescent="0.4">
      <c r="A38" s="37" t="s">
        <v>49</v>
      </c>
      <c r="B38" s="37" t="s">
        <v>34</v>
      </c>
      <c r="C38" s="37"/>
      <c r="D38" s="39"/>
      <c r="E38" s="37"/>
      <c r="F38" s="39" t="s">
        <v>51</v>
      </c>
      <c r="G38" s="37" t="s">
        <v>43</v>
      </c>
      <c r="H38" s="38">
        <v>44431</v>
      </c>
    </row>
    <row r="39" spans="1:8" x14ac:dyDescent="0.4">
      <c r="A39" s="37" t="s">
        <v>49</v>
      </c>
      <c r="B39" s="37" t="s">
        <v>34</v>
      </c>
      <c r="C39" s="37"/>
      <c r="D39" s="39"/>
      <c r="E39" s="37"/>
      <c r="F39" s="39" t="s">
        <v>51</v>
      </c>
      <c r="G39" s="37" t="s">
        <v>52</v>
      </c>
      <c r="H39" s="38">
        <v>44432</v>
      </c>
    </row>
    <row r="40" spans="1:8" x14ac:dyDescent="0.4">
      <c r="A40" s="37" t="s">
        <v>49</v>
      </c>
      <c r="B40" s="37" t="s">
        <v>34</v>
      </c>
      <c r="C40" s="37"/>
      <c r="D40" s="39"/>
      <c r="E40" s="37"/>
      <c r="F40" s="39" t="s">
        <v>51</v>
      </c>
      <c r="G40" s="37" t="s">
        <v>40</v>
      </c>
      <c r="H40" s="38">
        <v>44434</v>
      </c>
    </row>
    <row r="41" spans="1:8" x14ac:dyDescent="0.4">
      <c r="A41" s="37" t="s">
        <v>49</v>
      </c>
      <c r="B41" s="37" t="s">
        <v>34</v>
      </c>
      <c r="C41" s="37"/>
      <c r="D41" s="39"/>
      <c r="E41" s="37"/>
      <c r="F41" s="39" t="s">
        <v>51</v>
      </c>
      <c r="G41" s="37" t="s">
        <v>50</v>
      </c>
      <c r="H41" s="38">
        <v>44435</v>
      </c>
    </row>
    <row r="42" spans="1:8" x14ac:dyDescent="0.4">
      <c r="A42" s="37" t="s">
        <v>49</v>
      </c>
      <c r="B42" s="37" t="s">
        <v>34</v>
      </c>
      <c r="C42" s="37"/>
      <c r="D42" s="38"/>
      <c r="E42" s="37"/>
      <c r="F42" s="38"/>
      <c r="G42" s="37" t="s">
        <v>53</v>
      </c>
      <c r="H42" s="38">
        <v>44438</v>
      </c>
    </row>
    <row r="43" spans="1:8" x14ac:dyDescent="0.4">
      <c r="A43" s="37" t="s">
        <v>41</v>
      </c>
      <c r="B43" s="37" t="s">
        <v>34</v>
      </c>
      <c r="C43" s="37"/>
      <c r="D43" s="39"/>
      <c r="E43" s="37"/>
      <c r="F43" s="38"/>
      <c r="G43" s="37" t="s">
        <v>56</v>
      </c>
      <c r="H43" s="38">
        <v>44440</v>
      </c>
    </row>
    <row r="44" spans="1:8" x14ac:dyDescent="0.4">
      <c r="A44" s="37" t="s">
        <v>41</v>
      </c>
      <c r="B44" s="37" t="s">
        <v>34</v>
      </c>
      <c r="C44" s="37"/>
      <c r="D44" s="39"/>
      <c r="E44" s="37"/>
      <c r="F44" s="38"/>
      <c r="G44" s="37" t="s">
        <v>56</v>
      </c>
      <c r="H44" s="38">
        <v>44442</v>
      </c>
    </row>
    <row r="45" spans="1:8" x14ac:dyDescent="0.4">
      <c r="A45" s="37" t="s">
        <v>41</v>
      </c>
      <c r="B45" s="37" t="s">
        <v>34</v>
      </c>
      <c r="C45" s="37"/>
      <c r="D45" s="39"/>
      <c r="E45" s="37" t="s">
        <v>57</v>
      </c>
      <c r="F45" s="38">
        <v>44443</v>
      </c>
      <c r="G45" s="37"/>
      <c r="H45" s="39"/>
    </row>
    <row r="46" spans="1:8" x14ac:dyDescent="0.4">
      <c r="A46" s="37" t="s">
        <v>41</v>
      </c>
      <c r="B46" s="37" t="s">
        <v>34</v>
      </c>
      <c r="C46" s="37"/>
      <c r="D46" s="39"/>
      <c r="E46" s="37"/>
      <c r="F46" s="38"/>
      <c r="G46" s="37" t="s">
        <v>57</v>
      </c>
      <c r="H46" s="38">
        <v>44444</v>
      </c>
    </row>
    <row r="47" spans="1:8" x14ac:dyDescent="0.4">
      <c r="A47" s="37" t="s">
        <v>58</v>
      </c>
      <c r="B47" s="37" t="s">
        <v>34</v>
      </c>
      <c r="C47" s="37"/>
      <c r="D47" s="39"/>
      <c r="E47" s="37"/>
      <c r="F47" s="38"/>
      <c r="G47" s="37" t="s">
        <v>59</v>
      </c>
      <c r="H47" s="38">
        <v>44445</v>
      </c>
    </row>
    <row r="48" spans="1:8" x14ac:dyDescent="0.4">
      <c r="A48" s="37" t="s">
        <v>58</v>
      </c>
      <c r="B48" s="37" t="s">
        <v>34</v>
      </c>
      <c r="C48" s="37"/>
      <c r="D48" s="39"/>
      <c r="E48" s="37"/>
      <c r="F48" s="38"/>
      <c r="G48" s="37" t="s">
        <v>60</v>
      </c>
      <c r="H48" s="38">
        <v>44446</v>
      </c>
    </row>
    <row r="49" spans="1:8" x14ac:dyDescent="0.4">
      <c r="A49" s="37" t="s">
        <v>58</v>
      </c>
      <c r="B49" s="37" t="s">
        <v>34</v>
      </c>
      <c r="C49" s="37"/>
      <c r="D49" s="39"/>
      <c r="E49" s="37"/>
      <c r="F49" s="38"/>
      <c r="G49" s="37" t="s">
        <v>50</v>
      </c>
      <c r="H49" s="38">
        <v>44447</v>
      </c>
    </row>
    <row r="50" spans="1:8" x14ac:dyDescent="0.4">
      <c r="A50" s="37"/>
      <c r="B50" s="37"/>
      <c r="C50" s="37"/>
      <c r="D50" s="39"/>
      <c r="E50" s="37"/>
      <c r="F50" s="39"/>
      <c r="G50" s="37"/>
      <c r="H50" s="39"/>
    </row>
    <row r="51" spans="1:8" x14ac:dyDescent="0.4">
      <c r="A51" s="37"/>
      <c r="B51" s="37"/>
      <c r="C51" s="37"/>
      <c r="D51" s="39"/>
      <c r="E51" s="37"/>
      <c r="F51" s="39"/>
      <c r="G51" s="37"/>
      <c r="H51" s="39"/>
    </row>
    <row r="52" spans="1:8" x14ac:dyDescent="0.4">
      <c r="A52" s="37"/>
      <c r="B52" s="37"/>
      <c r="C52" s="37"/>
      <c r="D52" s="39"/>
      <c r="E52" s="37"/>
      <c r="F52" s="39"/>
      <c r="G52" s="37"/>
      <c r="H52" s="3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cp:lastPrinted>2021-07-26T05:51:47Z</cp:lastPrinted>
  <dcterms:created xsi:type="dcterms:W3CDTF">2020-09-18T03:10:57Z</dcterms:created>
  <dcterms:modified xsi:type="dcterms:W3CDTF">2021-09-08T10:42:51Z</dcterms:modified>
</cp:coreProperties>
</file>